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6C2D456B-1628-46B9-ADE6-C6AE6AB6EF7A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A3" i="117" a="1"/>
  <c r="AF3" i="117" a="1"/>
  <c r="AB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Z3" i="117" a="1"/>
  <c r="AE3" i="117" a="1"/>
  <c r="AC3" i="117" a="1"/>
  <c r="X3" i="117" a="1"/>
  <c r="AD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<sst xmlns="http://schemas.openxmlformats.org/spreadsheetml/2006/main" count="2146" uniqueCount="596">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</sst>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62</v>
      </c>
      <c r="C1" s="227" t="str">
        <f>VLOOKUP(B1,Titolo_descrizione!B2:C51,2,FALSE)</f>
        <v>Applicazione di sistema a cappotto assemblato per pannello in fibra di legno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>Fondo di finitura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 xml:space="preserve">Numero tasselli 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 xml:space="preserve">Tassello a percussione Acciaio/Nylon </v>
      </c>
      <c r="B55" s="180"/>
      <c r="C55" s="164"/>
      <c r="D55" s="173" t="str">
        <f t="shared" ca="1" si="8"/>
        <v/>
      </c>
      <c r="E55" s="184" t="str">
        <f ca="1">IFERROR(IF(VLOOKUP(_xlfn.CONCAT(A55,B55),calcolo_prodotti[],3,FALSE)=0,"",VLOOKUP(_xlfn.CONCAT(A55,B55),calcolo_prodotti[],3,FALSE)),"")</f>
        <v/>
      </c>
      <c r="F55" s="171" t="str">
        <f t="shared" ca="1" si="9"/>
        <v/>
      </c>
      <c r="G55" s="172" t="str">
        <f t="shared" ref="G55:G66" ca="1" si="10" xml:space="preserve"> IFERROR(F55*E55,"")</f>
        <v/>
      </c>
    </row>
    <row r="56" spans="1:18" ht="15" customHeight="1" x14ac:dyDescent="0.3">
      <c r="A56" s="179" t="str">
        <f ca="1">IF(VLOOKUP($B$1,PR,4,FALSE)=0,"",VLOOKUP($B$1,PR,4,FALSE))</f>
        <v>Keraklima Eco Granello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0.95</v>
      </c>
      <c r="G56" s="172">
        <f t="shared" ca="1" si="10"/>
        <v>7.6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22.984999999999999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15.16</v>
      </c>
      <c r="F70" s="186">
        <f>0.02</f>
        <v>0.02</v>
      </c>
      <c r="G70" s="172">
        <f ca="1" xml:space="preserve"> F70*E70</f>
        <v>0.30320000000000003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1.9032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45.363199999999999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7.7117440000000004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5.3074944000000004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58.382438400000005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" ca="1">IFERROR(INDIRECT(VLOOKUP(Analisi_Voci!B1,B3:O25,14,FALSE)),"Nessuno")</f>
        <v>Nessuno</v>
      </c>
      <c r="Y3" s="72" t="str" cm="1">
        <f t="array" aca="1" ref="Y3:Y6" ca="1">INDIRECT(VLOOKUP(Analisi_Voci!B1,B3:P25,15,FALSE))</f>
        <v>Klima Light Calce</v>
      </c>
      <c r="Z3" s="19" t="str" cm="1">
        <f t="array" aca="1" ref="Z3:Z4" ca="1">INDIRECT(VLOOKUP(Analisi_Voci!B1,B3:V27,16,FALSE))</f>
        <v>Rinforzo V50</v>
      </c>
      <c r="AA3" s="19" t="str" cm="1">
        <f t="array" aca="1" ref="AA3:AA6" ca="1">INDIRECT(VLOOKUP(Analisi_Voci!B1,B3:V27,17,FALSE))</f>
        <v>Klima Light Calce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/>
      <c r="Y4" s="72" t="str">
        <f ca="1"/>
        <v>Keraklima Eco Granello</v>
      </c>
      <c r="Z4" s="19" t="str">
        <f ca="1"/>
        <v>Rinforzo V40</v>
      </c>
      <c r="AA4" s="19" t="str">
        <f ca="1"/>
        <v>Keraklima Eco Granello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/>
      <c r="Y5" s="20" t="str">
        <f ca="1"/>
        <v>Klima Fix Bianco</v>
      </c>
      <c r="Z5" s="19"/>
      <c r="AA5" s="19" t="str">
        <f ca="1"/>
        <v>Klima Fix Bianco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/>
      <c r="Y6" s="72" t="str">
        <f ca="1"/>
        <v>Klima Fix Grigio</v>
      </c>
      <c r="Z6" s="19"/>
      <c r="AA6" s="19" t="str">
        <f ca="1"/>
        <v>Klima Fix Grigio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/>
      <c r="Y7" s="72"/>
      <c r="Z7" s="19"/>
      <c r="AA7" s="19"/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/>
      <c r="Y8" s="20"/>
      <c r="Z8" s="19"/>
      <c r="AA8" s="19"/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/>
      <c r="Y9" s="20"/>
      <c r="Z9" s="19"/>
      <c r="AA9" s="19"/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0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15.16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2025-07-30T14:10:22Z</dcterms:modified>
</cp:coreProperties>
</file>